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0" yWindow="460" windowWidth="16520" windowHeight="14520" tabRatio="823" firstSheet="10" activeTab="1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/>
  <calcPr fullCalcOnLoad="1"/>
</workbook>
</file>

<file path=xl/sharedStrings.xml><?xml version="1.0" encoding="utf-8"?>
<sst xmlns="http://schemas.openxmlformats.org/spreadsheetml/2006/main" count="325" uniqueCount="76">
  <si>
    <t>Pakiet nr 7</t>
  </si>
  <si>
    <t>Ochraniacze na buty wysokie - do kolan, jednorazowe posiadające ściągacze utrzymujące je na wysokim obuwiu, wykonane z antypoślizgowej transparentnej folii (polietylenu) , całkowicie nieprzemakalne o podwyższonej wytrzymałości, wysokość ochraniacza min. 52 cm, kolor przzroczysty/biały, rozmiar uniwersalny opakowanie a' 50szt</t>
  </si>
  <si>
    <t>Ochraniacze na buty niskie jednorazowe mocowane za pomocą gumki, wykonane z antypoślizgowej folii PE , grubość folii min. 25 mikronów, całkowicie nieprzemakalne o podwyższonej wytrzymałości, kolor niebieski, rozmiar uniwersalny, opakowanie a' 100szt</t>
  </si>
  <si>
    <r>
      <t xml:space="preserve">Maska ochronna </t>
    </r>
    <r>
      <rPr>
        <b/>
        <sz val="11"/>
        <color indexed="8"/>
        <rFont val="Calibri"/>
        <family val="2"/>
      </rPr>
      <t>FFP3 z zaworkiem</t>
    </r>
    <r>
      <rPr>
        <sz val="11"/>
        <color indexed="8"/>
        <rFont val="Calibri"/>
        <family val="2"/>
      </rPr>
      <t xml:space="preserve"> do ochrony dróg oddechowych przed szkodliwym oddziaływaniemzanieczyszczeń powietrza występujących w postaci cząstek stałych i/lub ciekłychtworzących aerozole (pyły, dymy, mgły) do 30 x NDS. Posiada certyfikat: wydanyprzez CIOP PIB zgodny z UE/76/2019/1437, Normy: EN 149:2001 + A1:2009,PN-EN
140:2001/Ap1:2003, klasa ochrony: P3. Półmaska spełniająca wymagania:
Rozporządzenia Parlamentu i Rady UE 2016/425 z dnia 9 marca 2016 r. w sprawie
środków ochrony indywidualnej oraz uchylenia dyrektywy Rady 89/686/EWG.
Posiadająca oznakowanie CE.
Materiał wykonania czaszy półmaski: igłowana włóknina poliestrowa, włóknina polipropylenowa typu melt blown, włóknina osłonowa, posiadająca elementy: zawór wydechowy, zacisk nosowy dla doszczelnienia półmaski w obrębie nos, uszczelkę nosową wykonaną z pianki polietylenowej, zapinki taśm nagłowia do regulacji długości, taśmę nagłowia</t>
    </r>
  </si>
  <si>
    <r>
      <t xml:space="preserve">Maska ochronna </t>
    </r>
    <r>
      <rPr>
        <b/>
        <sz val="11"/>
        <rFont val="Calibri"/>
        <family val="2"/>
      </rPr>
      <t>FFP2 bez zaworu</t>
    </r>
    <r>
      <rPr>
        <sz val="11"/>
        <rFont val="Calibri"/>
        <family val="2"/>
      </rPr>
      <t>, minimum 5- warstwowa, maseczka wykonana z jednego lub kilku rodzajów materiałów: włóknina polipropylenowa, poliestrowa, meltblown, włóknina bawełniana, SSWłóknina SMS / SMMS / SMMMS, posiadająca warstwę z aktywnym filtrem węglowym, warstwę filtrującą z grafenem, warstwę twarzową wykonaną z materiału hipoalergicznego. Skuteczność filtracji maseczki ≥ 94%. Min. czas użytkowania 8 godzin.  Maseczka ściśle przylegająca do twarzy, wyposażona w gumki miękkie i wygodne, nie wywierające nacisku podczas użytkowania zakładane na uszy, posiadająca wszyty klips ułatwiający dopasowanie się do kształtu nosa, z fałdą składaną pionowo. Rozmiar uniwersalny. Opakowanie zbiorcze maksylanie 50 sztuk, w opakowaniu zbiorczym każda maseczka pakowana pojedynczo, lub maksymalnie po 5 sztuk, Maseczka spełniająca standardy i wymogi określone w normie EN149 (wersja EN 149:2001 + A1:2009 oznaczana również jako PN-EN 149+A1:2010).
Maseczki posiadająca deklaracje zgodności WE / UE, oznaczenie CE na maseczce i opakowaniu.</t>
    </r>
  </si>
  <si>
    <t>Pakiet nr 8</t>
  </si>
  <si>
    <t>Pakiet nr 9</t>
  </si>
  <si>
    <t>Pakiet nr 10</t>
  </si>
  <si>
    <t>Pakiet nr 11</t>
  </si>
  <si>
    <t xml:space="preserve">Cena jednostkowa netto za 1 szt./op. x ilość szt./op. = wartość zamówienia netto dla danej pozycji formularza cenowego. </t>
  </si>
  <si>
    <t>Cena jednostkowa netto</t>
  </si>
  <si>
    <t>Wartość netto</t>
  </si>
  <si>
    <t>Stawka VAT (%)</t>
  </si>
  <si>
    <t>Wartość brutto</t>
  </si>
  <si>
    <t>Nr katalogowy</t>
  </si>
  <si>
    <t>Nazwa producenta</t>
  </si>
  <si>
    <t>L.p.</t>
  </si>
  <si>
    <t>Opis przedmiotu zamówienia</t>
  </si>
  <si>
    <t>Ogółem wartość zamówienia (cena oferty w danym pakiecie)</t>
  </si>
  <si>
    <t xml:space="preserve">Zaoferowana cena zawiera wszystkie koszty związane z realizacją umowy. </t>
  </si>
  <si>
    <t>Suma wszystkich pozycji brutto formularza = wartość całego pakietu (cena oferty).</t>
  </si>
  <si>
    <t xml:space="preserve">Cena jednostkowa netto za 1 szt. x ilość szt. = wartość zamówienia netto dla danej pozycji formularza cenowego. </t>
  </si>
  <si>
    <t>Wartość zamówienia netto danej pozycji formularza cenowego powiększona o podatek VAT = wartość zamówienia brutto (cenę oferty w zakresie danej pozycji).</t>
  </si>
  <si>
    <t>Pakiet nr 1</t>
  </si>
  <si>
    <t>Pakiet nr 2</t>
  </si>
  <si>
    <t>Pakiet nr 3</t>
  </si>
  <si>
    <t>Pakiet nr 4</t>
  </si>
  <si>
    <t>Pakiet nr 5</t>
  </si>
  <si>
    <t>Załącznik nr 2 do SWZ</t>
  </si>
  <si>
    <t>1.</t>
  </si>
  <si>
    <t>2.</t>
  </si>
  <si>
    <t>J.m.</t>
  </si>
  <si>
    <t xml:space="preserve">Ilość 
na 12 miesięcy </t>
  </si>
  <si>
    <t>szt.</t>
  </si>
  <si>
    <t>Formularz asortymentowo - cenowy</t>
  </si>
  <si>
    <t>Fartuch niejałowy flizelinowy lub włókninowy z długimi rękawami zakończonymi ściągaczami. Ściągacz elastyczny lub bawełniany o szerokości min. 3cm, wiązany na plecach oraz przewiązywany w pasie, długość min. 120 cm, gramatura min. 40g/m2, rozmiary L-XXXL, op. a'10szt</t>
  </si>
  <si>
    <t>opak</t>
  </si>
  <si>
    <t xml:space="preserve">Cena jednostkowa netto za 1 op. x ilość op. = wartość zamówienia netto dla danej pozycji formularza cenowego. </t>
  </si>
  <si>
    <t xml:space="preserve">*Dokument należy złożyć w postaci elektronicznej, podpisany kwalifikowanym podpisem elektronicznym, podpisem zaufanym lub podpisem osobistym. </t>
  </si>
  <si>
    <t xml:space="preserve">*Dokument należy złożyć w postaci elektronicznej, podpisany kwalifikowanym podpisem elektronicznym, podpisem zaufanym lub podpisem osobistym. </t>
  </si>
  <si>
    <t>Pakiet nr 6</t>
  </si>
  <si>
    <t>szt</t>
  </si>
  <si>
    <t>kpl.</t>
  </si>
  <si>
    <t xml:space="preserve">Cena jednostkowa netto za 1 kpl. x ilość kpl. = wartość zamówienia netto dla danej pozycji formularza cenowego. </t>
  </si>
  <si>
    <t>Jednorazowe prześcieradło higieniczne wykonane z włókniny polipropylenowej o wymiarach 160*90cm i gramaturze min. 25g/m2</t>
  </si>
  <si>
    <t>3.</t>
  </si>
  <si>
    <t>Przyłbica długa wielokrotnego użytku, z podnoszoną do góry częścią ruchomą, regulowaną szerokością, z gąbką na wysokości czooła tworząca dystans dla okularów, rozmiar uniwersalny z możliwością regulacji obwodu głowy. Wykonana z poliwęglanu zgodnie z normą EN 166:2001 oraz posiadająca certyfikat CE 
Materiał, z której jest wykonana przyłbica – wysoka przejrzystość tworzywa, możliwość wielokrotnego dezynfekowania środkami zawierającymi alkohol bez ryzyka uszkodzenia lub utraty przejrzystości.</t>
  </si>
  <si>
    <t xml:space="preserve">Cena jednostkowa netto za 1 szt./kpl x ilość szt./kpl = wartość zamówienia netto dla danej pozycji formularza cenowego. </t>
  </si>
  <si>
    <t>Pakiet nr 12</t>
  </si>
  <si>
    <t>Okulary ochronne - gogle odporne na uderzenia cząstek stałych, konstrukcja poliwęglanowa z wbudowanymi osłonami bocznymi zapewniająca maksymalną ochronę, zapewniające ochronę przed UV, lekkie. Rozmiar uniwersalny, Spełnia wymagania normy EN 166</t>
  </si>
  <si>
    <t>Kombinezon ochronny opis:
Kombinezon ochronny kategorii III według klasyfikacji środków ochrony indywidualnej, o poziomie ochrony typu 4
- Zgodność z normami: PN-EN 14126:2005 lub odpowiednio EN 14126:2003 ; EN 14126:2003 /AC:2004 
- Oznakowanie CE
- odporny na przenikanie czynników infekcyjnych pod wpływem mechanicznego kontaktu z substancjami zawierającymi skażone ciecze – klasa 4 i wyższa
- odporność na przenikanie skażonych ciekłych aerozoli – klasa 2 i wyższa
- rękawy z elastyczną silikonową taśmą zabezpieczającą
- wykonany z materiału minimum I klasy palności
- wykonany z barierowej włókniny polipropylenowej SMS bez zawartości lateksu, polietylenu i celulozy do wysokiego ryzyka
- zapewniający ochronę przed przenikaniem rozpylonej cieczy 
- zapewniający ochronę przed cząstkami stałymi 
- odporny na nieintensywny natrysk cieczą
- nieemitujący zanieczyszczeń mechanicznych i chroniący przed ich emisją
- wyposażony w kaptur z dopasowującą go do twarzy gumką, wszystkie szwy oklejone taśmą, zamek błyskawiczny z przodu przykryty patką zaklejana na taśmę klejącą, wyposażony w dodatkową patkę uszczelniającą podbródek
- pakowany pojedynczo
- rozmiary  S (162-170 cm), M (168-176 cm), L (174-182 cm), 
XL (180-188 cm), XXL (186-194 cm), XXXL (192-200 cm)</t>
  </si>
  <si>
    <t>op.</t>
  </si>
  <si>
    <r>
      <t>Przyłbica ochronna komplet oprawka okularowa z klipsami mocującymi + folia wymienna (minimum 3 szt), przeźroczystość folii min. 99,50%, przyłbica wykonana z elastycznego materiału odpornego</t>
    </r>
    <r>
      <rPr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>na złamania, lekka, oprawka zapewniająca szybką i łatwą wymianę folii</t>
    </r>
  </si>
  <si>
    <t>Osłona / folia wymienna do przyłbicy z ramką okularową kompatybilna z pozycją nr 1</t>
  </si>
  <si>
    <t>Czepek niejałowy  w kształcie beretu wykonany z włókniny polipropylenowej, jednorazowy, wykończony gumką, o gramaturze minimum 18g/m2, kolor biały lub zielony, rozmiar uniwersalny. Opakowanie w formie kartonika umożliwiającego wyjmowanie pojedynczych sztuk a' 100szt.</t>
  </si>
  <si>
    <r>
      <t xml:space="preserve">Maski chirurgiczne trójwarstwowe wykonane  z wysokiej jakości włóknin, poziom filtracji min. 98% BFE, warstwa twarzowa specjalnie wygładzana nie posiadająca mikrowłosków  powodujących podrażnienia skóry, maska wyposażona w dodatkowy sztywnik umożliwiający łatwe dopasowanie się maski do kształtu twarzy, z gumką, pakowane w pudełka po 50szt.
Maseczki medyczne, zgodne z normą PN-EN 14683:2019
</t>
    </r>
  </si>
  <si>
    <t>Maska chirurgiczna hipoalergiczna trzywarstwowa (warstwy zewnętrzne  z celulozy) z tasiemkami, typ II. Wyposażona w sztywnik zapewniający łatwe dopasowanie maski do kształtu twarzy. Skuteczność filtracji min. 99,0 %. Pakowana po 50 szt.</t>
  </si>
  <si>
    <r>
      <t xml:space="preserve">Maska ochronna </t>
    </r>
    <r>
      <rPr>
        <b/>
        <sz val="11"/>
        <rFont val="Calibri"/>
        <family val="2"/>
      </rPr>
      <t xml:space="preserve">FFP3 bez zaworka </t>
    </r>
    <r>
      <rPr>
        <sz val="11"/>
        <rFont val="Calibri"/>
        <family val="2"/>
      </rPr>
      <t>z zaokrąglonymi krawędziami, zapewnia lekką, komfortową i efektywną ochronę przed pyłami i bakteriami i wirusami. Włóknina polipropylenowa 60 g/ m2. Wolna od lateksu, silikonu i PVC. Na gumki. Wykonana w technologii ultradźwiękowego łączenia, bez użycia kleju dzięki czemu jest bezzapachowa.
5 warstwowa: warstwę wierzchnia o właściwościach antystatycznych, odpychających zanieczyszczenia, dwie warstwy meltblown, warstwę buforową-
Chroniącą filtr grafenowy przed działaniem oddechu,
warstwę twarzową - z bardzo delikatnego materiału, hypoalergicznego o właściwościach nieprzywierających i odpychających zanieczyszczenia,  zrobioną z włókniny polipropylenowej 30 g/m2. 
Klasa ochrony FFP3 wg EN 149:2001+A1:2009.  
Efektywność filtracji &gt;= 99 % zgodnie z normą EN149:2001 + A1:2009.
Środek ochrony osobistej - kategoria III wg Reg. 2016/245.</t>
    </r>
  </si>
  <si>
    <t>Ubranie operacyjne niesterylne jednorazowe wykonane z wielowarstwowej włókniny typu SMS 35g/m2 , oddychające, miękkie, nieprzezierne.
Bluza: krótki rękaw, wycięcie wokół szyji wykończone lamówką, wyposażona w  kieszenie.
Spodnie: troki w pasie do regulacji rozmiaru, kieszeń z tyłu. Kolor niebieski/zielony, rozmiar S - XXXL.</t>
  </si>
  <si>
    <t>KOMPRES GAZOWY NIEJAŁOWY 5 X 5 cm - gazy/gaziki, wykonane z hydrofilowej gazy bawełnianej, bielonej metodą bezchlorową z użyciem wody utlenionej, posiadające podwójnie podwijane brzegi zapobiegające wysnuwaniu się luźnych nitek, opakowanie a'100szt</t>
  </si>
  <si>
    <t>KOMPRES GAZOWY NIEJAŁOWY 7,5x7,5 -  gazy/gaziki, wykonane z hydrofilowej gazy bawełnianej, bielonej metodą bezchlorową z użyciem wody utlenionej, posiadające podwójnie podwijane brzegi zapobiegające wysnuwaniu się luźnych nitek, opakowanie a'100szt</t>
  </si>
  <si>
    <t>KOMPRES GAZOWY NIEJAŁOWY 10x10 - gazy/gaziki, wykonane z hydrofilowej gazy bawełnianej, bielonej metodą bezchlorową z użyciem wody utlenionej, posiadające podwójnie podwijane brzegi zapobiegające wysnuwaniu się luźnych nitek, opakowanie a'100szt</t>
  </si>
  <si>
    <t>4.</t>
  </si>
  <si>
    <t>KOMPRES CELULOZOWY NIEJAŁOWY 4x5cm - płatki opakowanie 2 x 500szt</t>
  </si>
  <si>
    <t>5.</t>
  </si>
  <si>
    <t>6.</t>
  </si>
  <si>
    <t>PLASTER BEZ OPATRUNKU włókninowy 5cm * 10m w rolce</t>
  </si>
  <si>
    <t>7.</t>
  </si>
  <si>
    <t>PLASTER Z OPATRUNKIEM włókninowy do cięcia, 8cm * 1m</t>
  </si>
  <si>
    <t>8.</t>
  </si>
  <si>
    <t>WATA CELULOZOWA opakowanie 5kg</t>
  </si>
  <si>
    <t>9.</t>
  </si>
  <si>
    <t>BANDAŻ NIEELASTYCZNY podtrzymujący, jednorazowy, wykonany z wiskozy o szer. minimum 15cm oraz długości min. 4m</t>
  </si>
  <si>
    <t>Opatrunek jałowy do mocowania kaniuli w rozmiarze ok. 76*51mm, włókninowy, opakowanie a'50szt</t>
  </si>
  <si>
    <t>Czepek niejałowy chirurgiczny głęboki w formie furażerki z trokami wykonany w całości z perforowanej i paroprzepuszczalnej włókniny polipropylenowej, jednorazowy o gramaturze minimum 25g/m2. Kolor zielony lub niebieski. Opakowanie w formie kartonika umożliwiającego wyjmowanie pojedynczych sztuk a' 100szt.</t>
  </si>
  <si>
    <t>Pakiet nr 13</t>
  </si>
</sst>
</file>

<file path=xl/styles.xml><?xml version="1.0" encoding="utf-8"?>
<styleSheet xmlns="http://schemas.openxmlformats.org/spreadsheetml/2006/main">
  <numFmts count="11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_-* #,##0.00\ &quot;zł&quot;_-;\-* #,##0.00\ &quot;zł&quot;_-;_-* &quot;-&quot;??\ &quot;zł&quot;_-;_-@_-"/>
    <numFmt numFmtId="165" formatCode="#,##0.00\ &quot;zł&quot;"/>
    <numFmt numFmtId="166" formatCode="#,##0.00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color indexed="8"/>
      <name val="Calibri"/>
      <family val="2"/>
    </font>
    <font>
      <sz val="12"/>
      <name val="Arial"/>
      <family val="2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65" fontId="4" fillId="0" borderId="20" xfId="0" applyNumberFormat="1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16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vertical="center" wrapText="1"/>
      <protection/>
    </xf>
    <xf numFmtId="3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165" fontId="4" fillId="0" borderId="23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9" fontId="4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6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66" fontId="4" fillId="0" borderId="20" xfId="0" applyNumberFormat="1" applyFont="1" applyFill="1" applyBorder="1" applyAlignment="1" applyProtection="1">
      <alignment horizontal="center" vertical="center" wrapText="1"/>
      <protection/>
    </xf>
    <xf numFmtId="166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9" fontId="4" fillId="0" borderId="28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9" fontId="4" fillId="0" borderId="23" xfId="0" applyNumberFormat="1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Alignment="1">
      <alignment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166" fontId="13" fillId="0" borderId="15" xfId="0" applyNumberFormat="1" applyFont="1" applyFill="1" applyBorder="1" applyAlignment="1" applyProtection="1">
      <alignment horizontal="center" vertical="center" wrapText="1"/>
      <protection/>
    </xf>
    <xf numFmtId="165" fontId="13" fillId="0" borderId="15" xfId="0" applyNumberFormat="1" applyFont="1" applyBorder="1" applyAlignment="1">
      <alignment horizontal="center" vertical="center" wrapText="1"/>
    </xf>
    <xf numFmtId="9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vertical="center" wrapText="1"/>
      <protection/>
    </xf>
    <xf numFmtId="0" fontId="11" fillId="0" borderId="20" xfId="0" applyNumberFormat="1" applyFont="1" applyFill="1" applyBorder="1" applyAlignment="1" applyProtection="1">
      <alignment vertical="center" wrapText="1"/>
      <protection/>
    </xf>
    <xf numFmtId="0" fontId="11" fillId="34" borderId="32" xfId="0" applyFont="1" applyFill="1" applyBorder="1" applyAlignment="1">
      <alignment horizontal="left" vertical="center" wrapText="1"/>
    </xf>
    <xf numFmtId="0" fontId="14" fillId="34" borderId="24" xfId="52" applyFont="1" applyFill="1" applyBorder="1" applyAlignment="1">
      <alignment horizontal="left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164" fontId="15" fillId="0" borderId="20" xfId="60" applyFont="1" applyFill="1" applyBorder="1" applyAlignment="1" applyProtection="1">
      <alignment horizontal="left" vertical="center" wrapText="1"/>
      <protection/>
    </xf>
    <xf numFmtId="165" fontId="4" fillId="0" borderId="24" xfId="0" applyNumberFormat="1" applyFont="1" applyBorder="1" applyAlignment="1">
      <alignment horizontal="right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15" fillId="0" borderId="15" xfId="60" applyFont="1" applyFill="1" applyBorder="1" applyAlignment="1" applyProtection="1">
      <alignment horizontal="left" vertical="center" wrapText="1"/>
      <protection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60" applyFont="1" applyFill="1" applyBorder="1" applyAlignment="1" applyProtection="1">
      <alignment horizontal="left" vertical="center" wrapText="1"/>
      <protection/>
    </xf>
    <xf numFmtId="165" fontId="4" fillId="0" borderId="33" xfId="0" applyNumberFormat="1" applyFont="1" applyBorder="1" applyAlignment="1">
      <alignment horizontal="right" vertical="center" wrapText="1"/>
    </xf>
    <xf numFmtId="9" fontId="4" fillId="0" borderId="33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64" fontId="4" fillId="0" borderId="15" xfId="60" applyFont="1" applyFill="1" applyBorder="1" applyAlignment="1" applyProtection="1">
      <alignment horizontal="left" vertical="top" wrapText="1"/>
      <protection/>
    </xf>
    <xf numFmtId="164" fontId="4" fillId="0" borderId="15" xfId="60" applyFont="1" applyFill="1" applyBorder="1" applyAlignment="1" applyProtection="1">
      <alignment vertical="top" wrapText="1"/>
      <protection/>
    </xf>
    <xf numFmtId="0" fontId="4" fillId="0" borderId="15" xfId="0" applyFont="1" applyBorder="1" applyAlignment="1">
      <alignment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164" fontId="4" fillId="0" borderId="23" xfId="60" applyFont="1" applyFill="1" applyBorder="1" applyAlignment="1" applyProtection="1">
      <alignment horizontal="left" vertical="top" wrapText="1"/>
      <protection/>
    </xf>
    <xf numFmtId="164" fontId="4" fillId="0" borderId="23" xfId="60" applyFont="1" applyFill="1" applyBorder="1" applyAlignment="1" applyProtection="1">
      <alignment vertical="top" wrapText="1"/>
      <protection/>
    </xf>
    <xf numFmtId="165" fontId="4" fillId="0" borderId="23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/>
    </xf>
    <xf numFmtId="165" fontId="4" fillId="0" borderId="18" xfId="0" applyNumberFormat="1" applyFont="1" applyBorder="1" applyAlignment="1">
      <alignment horizontal="right" vertical="center"/>
    </xf>
    <xf numFmtId="3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35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Normalny 8_Umowy 201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="80" zoomScaleNormal="80" zoomScalePageLayoutView="0" workbookViewId="0" topLeftCell="A1">
      <selection activeCell="B10" sqref="B10"/>
    </sheetView>
  </sheetViews>
  <sheetFormatPr defaultColWidth="8.8515625" defaultRowHeight="15"/>
  <cols>
    <col min="1" max="1" width="9.00390625" style="0" customWidth="1"/>
    <col min="2" max="2" width="62.421875" style="0" customWidth="1"/>
    <col min="3" max="3" width="15.7109375" style="0" customWidth="1"/>
    <col min="4" max="4" width="7.42187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2" t="s">
        <v>28</v>
      </c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5.5">
      <c r="A6" s="108" t="s">
        <v>23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58.5" customHeight="1" thickBot="1">
      <c r="A8" s="4" t="s">
        <v>16</v>
      </c>
      <c r="B8" s="5" t="s">
        <v>17</v>
      </c>
      <c r="C8" s="5" t="s">
        <v>32</v>
      </c>
      <c r="D8" s="5" t="s">
        <v>31</v>
      </c>
      <c r="E8" s="5" t="s">
        <v>10</v>
      </c>
      <c r="F8" s="5" t="s">
        <v>11</v>
      </c>
      <c r="G8" s="4" t="s">
        <v>12</v>
      </c>
      <c r="H8" s="6" t="s">
        <v>13</v>
      </c>
      <c r="I8" s="4" t="s">
        <v>14</v>
      </c>
      <c r="J8" s="5" t="s">
        <v>15</v>
      </c>
    </row>
    <row r="9" spans="1:10" ht="86.25" customHeight="1">
      <c r="A9" s="7" t="s">
        <v>29</v>
      </c>
      <c r="B9" s="76" t="s">
        <v>54</v>
      </c>
      <c r="C9" s="9">
        <v>34100</v>
      </c>
      <c r="D9" s="9" t="s">
        <v>33</v>
      </c>
      <c r="E9" s="10"/>
      <c r="F9" s="10">
        <f>C9*E9</f>
        <v>0</v>
      </c>
      <c r="G9" s="11"/>
      <c r="H9" s="10">
        <f>ROUND(F9*(1+G9),2)</f>
        <v>0</v>
      </c>
      <c r="I9" s="12"/>
      <c r="J9" s="13"/>
    </row>
    <row r="10" spans="1:10" ht="99" customHeight="1" thickBot="1">
      <c r="A10" s="14" t="s">
        <v>30</v>
      </c>
      <c r="B10" s="76" t="s">
        <v>74</v>
      </c>
      <c r="C10" s="9">
        <v>8800</v>
      </c>
      <c r="D10" s="9" t="s">
        <v>33</v>
      </c>
      <c r="E10" s="10"/>
      <c r="F10" s="10">
        <f>C10*E10</f>
        <v>0</v>
      </c>
      <c r="G10" s="11"/>
      <c r="H10" s="10">
        <f>ROUND(F10*(1+G10),2)</f>
        <v>0</v>
      </c>
      <c r="I10" s="12"/>
      <c r="J10" s="13"/>
    </row>
    <row r="11" spans="1:10" ht="24.75" customHeight="1" thickBot="1">
      <c r="A11" s="3"/>
      <c r="B11" s="105" t="s">
        <v>18</v>
      </c>
      <c r="C11" s="106"/>
      <c r="D11" s="106"/>
      <c r="E11" s="107"/>
      <c r="F11" s="15">
        <f>SUM(F9:F10)</f>
        <v>0</v>
      </c>
      <c r="G11" s="3"/>
      <c r="H11" s="15">
        <f>SUM(H9:H10)</f>
        <v>0</v>
      </c>
      <c r="I11" s="3"/>
      <c r="J11" s="3"/>
    </row>
    <row r="12" spans="1:10" ht="15">
      <c r="A12" s="3"/>
      <c r="B12" s="3"/>
      <c r="C12" s="3"/>
      <c r="D12" s="3"/>
      <c r="E12" s="3"/>
      <c r="F12" s="16"/>
      <c r="G12" s="3"/>
      <c r="H12" s="3"/>
      <c r="I12" s="3"/>
      <c r="J12" s="3"/>
    </row>
    <row r="13" spans="1:10" ht="15">
      <c r="A13" s="3"/>
      <c r="B13" s="17" t="s">
        <v>21</v>
      </c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17" t="s">
        <v>22</v>
      </c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17" t="s">
        <v>20</v>
      </c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17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17" t="s">
        <v>19</v>
      </c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17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17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18" t="s">
        <v>38</v>
      </c>
      <c r="C20" s="19"/>
      <c r="D20" s="19"/>
      <c r="E20" s="19"/>
      <c r="F20" s="19"/>
      <c r="G20" s="19"/>
      <c r="H20" s="19"/>
      <c r="I20" s="19"/>
      <c r="J20" s="19"/>
    </row>
  </sheetData>
  <sheetProtection/>
  <mergeCells count="3">
    <mergeCell ref="B11:E11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B9" sqref="B9:D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>
      <c r="A8" s="64" t="s">
        <v>16</v>
      </c>
      <c r="B8" s="65" t="s">
        <v>17</v>
      </c>
      <c r="C8" s="65" t="s">
        <v>32</v>
      </c>
      <c r="D8" s="65" t="s">
        <v>31</v>
      </c>
      <c r="E8" s="65" t="s">
        <v>10</v>
      </c>
      <c r="F8" s="65" t="s">
        <v>11</v>
      </c>
      <c r="G8" s="64" t="s">
        <v>12</v>
      </c>
      <c r="H8" s="66" t="s">
        <v>13</v>
      </c>
      <c r="I8" s="64" t="s">
        <v>14</v>
      </c>
      <c r="J8" s="65" t="s">
        <v>15</v>
      </c>
    </row>
    <row r="9" spans="1:10" ht="144.75" customHeight="1">
      <c r="A9" s="67" t="s">
        <v>29</v>
      </c>
      <c r="B9" s="50" t="s">
        <v>46</v>
      </c>
      <c r="C9" s="51">
        <v>20</v>
      </c>
      <c r="D9" s="52" t="s">
        <v>41</v>
      </c>
      <c r="E9" s="47"/>
      <c r="F9" s="61">
        <f>C9*E9</f>
        <v>0</v>
      </c>
      <c r="G9" s="62"/>
      <c r="H9" s="61">
        <f>ROUND(F9*(1+G9),2)</f>
        <v>0</v>
      </c>
      <c r="I9" s="67"/>
      <c r="J9" s="67"/>
    </row>
    <row r="10" spans="1:10" ht="24.75" customHeight="1" thickBot="1">
      <c r="A10" s="19"/>
      <c r="B10" s="110" t="s">
        <v>18</v>
      </c>
      <c r="C10" s="111"/>
      <c r="D10" s="111"/>
      <c r="E10" s="112"/>
      <c r="F10" s="43">
        <f>SUM(F9)</f>
        <v>0</v>
      </c>
      <c r="G10" s="19"/>
      <c r="H10" s="43">
        <f>SUM(H9)</f>
        <v>0</v>
      </c>
      <c r="I10" s="19"/>
      <c r="J10" s="19"/>
    </row>
    <row r="11" spans="1:10" ht="15">
      <c r="A11" s="19"/>
      <c r="B11" s="19"/>
      <c r="C11" s="19"/>
      <c r="D11" s="19"/>
      <c r="E11" s="19"/>
      <c r="F11" s="44"/>
      <c r="G11" s="19"/>
      <c r="H11" s="19"/>
      <c r="I11" s="19"/>
      <c r="J11" s="19"/>
    </row>
    <row r="12" spans="1:10" ht="15">
      <c r="A12" s="19"/>
      <c r="B12" s="45" t="s">
        <v>47</v>
      </c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45" t="s">
        <v>22</v>
      </c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45" t="s">
        <v>20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 t="s">
        <v>19</v>
      </c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18" t="s">
        <v>38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0" zoomScaleNormal="80" zoomScalePageLayoutView="0" workbookViewId="0" topLeftCell="A1">
      <selection activeCell="B9" sqref="B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8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>
      <c r="A8" s="64" t="s">
        <v>16</v>
      </c>
      <c r="B8" s="65" t="s">
        <v>17</v>
      </c>
      <c r="C8" s="65" t="s">
        <v>32</v>
      </c>
      <c r="D8" s="65" t="s">
        <v>31</v>
      </c>
      <c r="E8" s="65" t="s">
        <v>10</v>
      </c>
      <c r="F8" s="65" t="s">
        <v>11</v>
      </c>
      <c r="G8" s="64" t="s">
        <v>12</v>
      </c>
      <c r="H8" s="66" t="s">
        <v>13</v>
      </c>
      <c r="I8" s="64" t="s">
        <v>14</v>
      </c>
      <c r="J8" s="65" t="s">
        <v>15</v>
      </c>
    </row>
    <row r="9" spans="1:10" ht="92.25" customHeight="1">
      <c r="A9" s="67" t="s">
        <v>29</v>
      </c>
      <c r="B9" s="50" t="s">
        <v>52</v>
      </c>
      <c r="C9" s="51">
        <v>60</v>
      </c>
      <c r="D9" s="52" t="s">
        <v>42</v>
      </c>
      <c r="E9" s="47"/>
      <c r="F9" s="61">
        <f>C9*E9</f>
        <v>0</v>
      </c>
      <c r="G9" s="62"/>
      <c r="H9" s="61">
        <f>ROUND(F9*(1+G9),2)</f>
        <v>0</v>
      </c>
      <c r="I9" s="67"/>
      <c r="J9" s="67"/>
    </row>
    <row r="10" spans="1:10" ht="39" customHeight="1">
      <c r="A10" s="67" t="s">
        <v>30</v>
      </c>
      <c r="B10" s="50" t="s">
        <v>53</v>
      </c>
      <c r="C10" s="51">
        <v>20</v>
      </c>
      <c r="D10" s="52" t="s">
        <v>41</v>
      </c>
      <c r="E10" s="47"/>
      <c r="F10" s="61">
        <f>C10*E10</f>
        <v>0</v>
      </c>
      <c r="G10" s="62"/>
      <c r="H10" s="61">
        <f>ROUND(F10*(1+G10),2)</f>
        <v>0</v>
      </c>
      <c r="I10" s="67"/>
      <c r="J10" s="67"/>
    </row>
    <row r="11" spans="1:10" ht="24.75" customHeight="1" thickBot="1">
      <c r="A11" s="19"/>
      <c r="B11" s="110" t="s">
        <v>18</v>
      </c>
      <c r="C11" s="111"/>
      <c r="D11" s="111"/>
      <c r="E11" s="112"/>
      <c r="F11" s="43">
        <f>SUM(F9)</f>
        <v>0</v>
      </c>
      <c r="G11" s="19"/>
      <c r="H11" s="43">
        <f>SUM(H9)</f>
        <v>0</v>
      </c>
      <c r="I11" s="19"/>
      <c r="J11" s="19"/>
    </row>
    <row r="12" spans="1:10" ht="15">
      <c r="A12" s="19"/>
      <c r="B12" s="19"/>
      <c r="C12" s="19"/>
      <c r="D12" s="19"/>
      <c r="E12" s="19"/>
      <c r="F12" s="44"/>
      <c r="G12" s="19"/>
      <c r="H12" s="19"/>
      <c r="I12" s="19"/>
      <c r="J12" s="19"/>
    </row>
    <row r="13" spans="1:10" ht="15">
      <c r="A13" s="19"/>
      <c r="B13" s="45" t="s">
        <v>47</v>
      </c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45" t="s">
        <v>22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 t="s">
        <v>20</v>
      </c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/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 t="s">
        <v>19</v>
      </c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45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18" t="s">
        <v>38</v>
      </c>
      <c r="C20" s="19"/>
      <c r="D20" s="19"/>
      <c r="E20" s="19"/>
      <c r="F20" s="19"/>
      <c r="G20" s="19"/>
      <c r="H20" s="19"/>
      <c r="I20" s="19"/>
      <c r="J20" s="19"/>
    </row>
  </sheetData>
  <sheetProtection/>
  <mergeCells count="3">
    <mergeCell ref="B11:E11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B9" sqref="B9:D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48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>
      <c r="A8" s="64" t="s">
        <v>16</v>
      </c>
      <c r="B8" s="65" t="s">
        <v>17</v>
      </c>
      <c r="C8" s="65" t="s">
        <v>32</v>
      </c>
      <c r="D8" s="65" t="s">
        <v>31</v>
      </c>
      <c r="E8" s="65" t="s">
        <v>10</v>
      </c>
      <c r="F8" s="65" t="s">
        <v>11</v>
      </c>
      <c r="G8" s="64" t="s">
        <v>12</v>
      </c>
      <c r="H8" s="66" t="s">
        <v>13</v>
      </c>
      <c r="I8" s="64" t="s">
        <v>14</v>
      </c>
      <c r="J8" s="65" t="s">
        <v>15</v>
      </c>
    </row>
    <row r="9" spans="1:10" ht="81.75" customHeight="1">
      <c r="A9" s="67" t="s">
        <v>29</v>
      </c>
      <c r="B9" s="68" t="s">
        <v>49</v>
      </c>
      <c r="C9" s="51">
        <v>40</v>
      </c>
      <c r="D9" s="52" t="s">
        <v>41</v>
      </c>
      <c r="E9" s="47"/>
      <c r="F9" s="61">
        <f>C9*E9</f>
        <v>0</v>
      </c>
      <c r="G9" s="62"/>
      <c r="H9" s="61">
        <f>ROUND(F9*(1+G9),2)</f>
        <v>0</v>
      </c>
      <c r="I9" s="67"/>
      <c r="J9" s="67"/>
    </row>
    <row r="10" spans="1:10" ht="24.75" customHeight="1" thickBot="1">
      <c r="A10" s="19"/>
      <c r="B10" s="110" t="s">
        <v>18</v>
      </c>
      <c r="C10" s="111"/>
      <c r="D10" s="111"/>
      <c r="E10" s="112"/>
      <c r="F10" s="43">
        <f>SUM(F9)</f>
        <v>0</v>
      </c>
      <c r="G10" s="19"/>
      <c r="H10" s="43">
        <f>SUM(H9)</f>
        <v>0</v>
      </c>
      <c r="I10" s="19"/>
      <c r="J10" s="19"/>
    </row>
    <row r="11" spans="1:10" ht="15">
      <c r="A11" s="19"/>
      <c r="B11" s="19"/>
      <c r="C11" s="19"/>
      <c r="D11" s="19"/>
      <c r="E11" s="19"/>
      <c r="F11" s="44"/>
      <c r="G11" s="19"/>
      <c r="H11" s="19"/>
      <c r="I11" s="19"/>
      <c r="J11" s="19"/>
    </row>
    <row r="12" spans="1:10" ht="15">
      <c r="A12" s="19"/>
      <c r="B12" s="45" t="s">
        <v>21</v>
      </c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45" t="s">
        <v>22</v>
      </c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45" t="s">
        <v>20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 t="s">
        <v>19</v>
      </c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18" t="s">
        <v>38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80" zoomScaleNormal="80" zoomScalePageLayoutView="0" workbookViewId="0" topLeftCell="A1">
      <selection activeCell="B5" sqref="B5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75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 thickBot="1">
      <c r="A8" s="32" t="s">
        <v>16</v>
      </c>
      <c r="B8" s="33" t="s">
        <v>17</v>
      </c>
      <c r="C8" s="33" t="s">
        <v>32</v>
      </c>
      <c r="D8" s="33" t="s">
        <v>31</v>
      </c>
      <c r="E8" s="33" t="s">
        <v>10</v>
      </c>
      <c r="F8" s="33" t="s">
        <v>11</v>
      </c>
      <c r="G8" s="32" t="s">
        <v>12</v>
      </c>
      <c r="H8" s="6" t="s">
        <v>13</v>
      </c>
      <c r="I8" s="32" t="s">
        <v>14</v>
      </c>
      <c r="J8" s="33" t="s">
        <v>15</v>
      </c>
    </row>
    <row r="9" spans="1:10" ht="85.5" customHeight="1">
      <c r="A9" s="80" t="s">
        <v>29</v>
      </c>
      <c r="B9" s="81" t="s">
        <v>59</v>
      </c>
      <c r="C9" s="55">
        <v>5000</v>
      </c>
      <c r="D9" s="55" t="s">
        <v>51</v>
      </c>
      <c r="E9" s="82"/>
      <c r="F9" s="83"/>
      <c r="G9" s="84"/>
      <c r="H9" s="83"/>
      <c r="I9" s="80"/>
      <c r="J9" s="80"/>
    </row>
    <row r="10" spans="1:10" ht="81.75" customHeight="1">
      <c r="A10" s="67" t="s">
        <v>30</v>
      </c>
      <c r="B10" s="68" t="s">
        <v>60</v>
      </c>
      <c r="C10" s="52">
        <v>2200</v>
      </c>
      <c r="D10" s="52" t="s">
        <v>51</v>
      </c>
      <c r="E10" s="85"/>
      <c r="F10" s="83"/>
      <c r="G10" s="84"/>
      <c r="H10" s="83"/>
      <c r="I10" s="67"/>
      <c r="J10" s="67"/>
    </row>
    <row r="11" spans="1:10" ht="81.75" customHeight="1">
      <c r="A11" s="67" t="s">
        <v>45</v>
      </c>
      <c r="B11" s="68" t="s">
        <v>61</v>
      </c>
      <c r="C11" s="52">
        <v>15</v>
      </c>
      <c r="D11" s="52" t="s">
        <v>51</v>
      </c>
      <c r="E11" s="85"/>
      <c r="F11" s="83"/>
      <c r="G11" s="84"/>
      <c r="H11" s="83"/>
      <c r="I11" s="67"/>
      <c r="J11" s="67"/>
    </row>
    <row r="12" spans="1:10" ht="36.75" customHeight="1">
      <c r="A12" s="86" t="s">
        <v>62</v>
      </c>
      <c r="B12" s="87" t="s">
        <v>63</v>
      </c>
      <c r="C12" s="88">
        <v>260</v>
      </c>
      <c r="D12" s="52" t="s">
        <v>51</v>
      </c>
      <c r="E12" s="89"/>
      <c r="F12" s="90"/>
      <c r="G12" s="91"/>
      <c r="H12" s="90"/>
      <c r="I12" s="86"/>
      <c r="J12" s="86"/>
    </row>
    <row r="13" spans="1:10" s="19" customFormat="1" ht="30.75" customHeight="1">
      <c r="A13" s="67" t="s">
        <v>64</v>
      </c>
      <c r="B13" s="68" t="s">
        <v>73</v>
      </c>
      <c r="C13" s="92">
        <v>5</v>
      </c>
      <c r="D13" s="52" t="s">
        <v>51</v>
      </c>
      <c r="E13" s="93"/>
      <c r="F13" s="94"/>
      <c r="G13" s="91"/>
      <c r="H13" s="90"/>
      <c r="I13" s="95"/>
      <c r="J13" s="95"/>
    </row>
    <row r="14" spans="1:10" s="19" customFormat="1" ht="30.75" customHeight="1">
      <c r="A14" s="86" t="s">
        <v>65</v>
      </c>
      <c r="B14" s="68" t="s">
        <v>66</v>
      </c>
      <c r="C14" s="92">
        <v>2</v>
      </c>
      <c r="D14" s="52" t="s">
        <v>51</v>
      </c>
      <c r="E14" s="93"/>
      <c r="F14" s="94"/>
      <c r="G14" s="91"/>
      <c r="H14" s="90"/>
      <c r="I14" s="95"/>
      <c r="J14" s="95"/>
    </row>
    <row r="15" spans="1:10" s="19" customFormat="1" ht="30.75" customHeight="1">
      <c r="A15" s="67" t="s">
        <v>67</v>
      </c>
      <c r="B15" s="68" t="s">
        <v>68</v>
      </c>
      <c r="C15" s="92">
        <v>2</v>
      </c>
      <c r="D15" s="52" t="s">
        <v>51</v>
      </c>
      <c r="E15" s="93"/>
      <c r="F15" s="94"/>
      <c r="G15" s="91"/>
      <c r="H15" s="90"/>
      <c r="I15" s="95"/>
      <c r="J15" s="95"/>
    </row>
    <row r="16" spans="1:10" s="19" customFormat="1" ht="30.75" customHeight="1">
      <c r="A16" s="86" t="s">
        <v>69</v>
      </c>
      <c r="B16" s="68" t="s">
        <v>70</v>
      </c>
      <c r="C16" s="92">
        <v>5</v>
      </c>
      <c r="D16" s="52" t="s">
        <v>51</v>
      </c>
      <c r="E16" s="93"/>
      <c r="F16" s="94"/>
      <c r="G16" s="91"/>
      <c r="H16" s="90"/>
      <c r="I16" s="95"/>
      <c r="J16" s="95"/>
    </row>
    <row r="17" spans="1:10" s="19" customFormat="1" ht="30.75" customHeight="1" thickBot="1">
      <c r="A17" s="41" t="s">
        <v>71</v>
      </c>
      <c r="B17" s="96" t="s">
        <v>72</v>
      </c>
      <c r="C17" s="97">
        <v>10</v>
      </c>
      <c r="D17" s="37" t="s">
        <v>51</v>
      </c>
      <c r="E17" s="98"/>
      <c r="F17" s="99"/>
      <c r="G17" s="63"/>
      <c r="H17" s="100"/>
      <c r="I17" s="101"/>
      <c r="J17" s="101"/>
    </row>
    <row r="18" spans="1:10" ht="24.75" customHeight="1" thickBot="1">
      <c r="A18" s="19"/>
      <c r="B18" s="110" t="s">
        <v>18</v>
      </c>
      <c r="C18" s="111"/>
      <c r="D18" s="111"/>
      <c r="E18" s="112"/>
      <c r="F18" s="102">
        <f>SUM(F9:F17)</f>
        <v>0</v>
      </c>
      <c r="G18" s="19"/>
      <c r="H18" s="102">
        <f>SUM(H9:H17)</f>
        <v>0</v>
      </c>
      <c r="I18" s="19"/>
      <c r="J18" s="19"/>
    </row>
    <row r="19" spans="1:10" ht="15">
      <c r="A19" s="19"/>
      <c r="B19" s="19"/>
      <c r="C19" s="19"/>
      <c r="D19" s="19"/>
      <c r="E19" s="19"/>
      <c r="F19" s="44"/>
      <c r="G19" s="19"/>
      <c r="H19" s="19"/>
      <c r="I19" s="19"/>
      <c r="J19" s="19"/>
    </row>
    <row r="20" spans="1:10" ht="15">
      <c r="A20" s="19"/>
      <c r="B20" s="45" t="s">
        <v>37</v>
      </c>
      <c r="C20" s="19"/>
      <c r="D20" s="19"/>
      <c r="E20" s="19"/>
      <c r="F20" s="19"/>
      <c r="G20" s="19"/>
      <c r="H20" s="19"/>
      <c r="I20" s="19"/>
      <c r="J20" s="19"/>
    </row>
    <row r="21" spans="1:10" ht="15">
      <c r="A21" s="19"/>
      <c r="B21" s="45" t="s">
        <v>22</v>
      </c>
      <c r="C21" s="19"/>
      <c r="D21" s="19"/>
      <c r="E21" s="19"/>
      <c r="F21" s="19"/>
      <c r="G21" s="19"/>
      <c r="H21" s="19"/>
      <c r="I21" s="19"/>
      <c r="J21" s="19"/>
    </row>
    <row r="22" spans="1:10" ht="15">
      <c r="A22" s="19"/>
      <c r="B22" s="45" t="s">
        <v>20</v>
      </c>
      <c r="C22" s="19"/>
      <c r="D22" s="19"/>
      <c r="E22" s="19"/>
      <c r="F22" s="19"/>
      <c r="G22" s="19"/>
      <c r="H22" s="19"/>
      <c r="I22" s="19"/>
      <c r="J22" s="19"/>
    </row>
    <row r="23" spans="1:10" ht="15">
      <c r="A23" s="19"/>
      <c r="B23" s="45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19"/>
      <c r="B24" s="45" t="s">
        <v>19</v>
      </c>
      <c r="C24" s="19"/>
      <c r="D24" s="19"/>
      <c r="E24" s="19"/>
      <c r="F24" s="19"/>
      <c r="G24" s="19"/>
      <c r="H24" s="19"/>
      <c r="I24" s="19"/>
      <c r="J24" s="19"/>
    </row>
    <row r="25" spans="1:10" ht="15">
      <c r="A25" s="19"/>
      <c r="B25" s="45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19"/>
      <c r="B26" s="45"/>
      <c r="C26" s="19"/>
      <c r="D26" s="19"/>
      <c r="E26" s="19"/>
      <c r="F26" s="19"/>
      <c r="G26" s="19"/>
      <c r="H26" s="19"/>
      <c r="I26" s="19"/>
      <c r="J26" s="19"/>
    </row>
    <row r="27" spans="1:10" ht="15">
      <c r="A27" s="19"/>
      <c r="B27" s="18" t="s">
        <v>38</v>
      </c>
      <c r="C27" s="19"/>
      <c r="D27" s="19"/>
      <c r="E27" s="19"/>
      <c r="F27" s="19"/>
      <c r="G27" s="19"/>
      <c r="H27" s="19"/>
      <c r="I27" s="19"/>
      <c r="J27" s="19"/>
    </row>
  </sheetData>
  <sheetProtection/>
  <mergeCells count="3">
    <mergeCell ref="B18:E18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="80" zoomScaleNormal="80" zoomScalePageLayoutView="0" workbookViewId="0" topLeftCell="A1">
      <selection activeCell="D9" sqref="B9:D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4.710937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2" t="s">
        <v>28</v>
      </c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18.75" customHeight="1">
      <c r="A6" s="108" t="s">
        <v>24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53.25" customHeight="1" thickBot="1">
      <c r="A8" s="4" t="s">
        <v>16</v>
      </c>
      <c r="B8" s="5" t="s">
        <v>17</v>
      </c>
      <c r="C8" s="5" t="s">
        <v>32</v>
      </c>
      <c r="D8" s="5" t="s">
        <v>31</v>
      </c>
      <c r="E8" s="5" t="s">
        <v>10</v>
      </c>
      <c r="F8" s="5" t="s">
        <v>11</v>
      </c>
      <c r="G8" s="4" t="s">
        <v>12</v>
      </c>
      <c r="H8" s="6" t="s">
        <v>13</v>
      </c>
      <c r="I8" s="4" t="s">
        <v>14</v>
      </c>
      <c r="J8" s="5" t="s">
        <v>15</v>
      </c>
    </row>
    <row r="9" spans="1:10" ht="82.5" customHeight="1">
      <c r="A9" s="7" t="s">
        <v>29</v>
      </c>
      <c r="B9" s="8" t="s">
        <v>35</v>
      </c>
      <c r="C9" s="9">
        <v>27800</v>
      </c>
      <c r="D9" s="9" t="s">
        <v>33</v>
      </c>
      <c r="E9" s="10"/>
      <c r="F9" s="10">
        <f>C9*E9</f>
        <v>0</v>
      </c>
      <c r="G9" s="11"/>
      <c r="H9" s="10">
        <f>ROUND(F9*(1+G9),2)</f>
        <v>0</v>
      </c>
      <c r="I9" s="12"/>
      <c r="J9" s="13"/>
    </row>
    <row r="10" spans="1:10" ht="24.75" customHeight="1" thickBot="1">
      <c r="A10" s="3"/>
      <c r="B10" s="105" t="s">
        <v>18</v>
      </c>
      <c r="C10" s="106"/>
      <c r="D10" s="106"/>
      <c r="E10" s="107"/>
      <c r="F10" s="15">
        <f>SUM(F9:F9)</f>
        <v>0</v>
      </c>
      <c r="G10" s="3"/>
      <c r="H10" s="15">
        <f>SUM(H9:H9)</f>
        <v>0</v>
      </c>
      <c r="I10" s="3"/>
      <c r="J10" s="3"/>
    </row>
    <row r="11" spans="1:10" ht="15">
      <c r="A11" s="3"/>
      <c r="B11" s="3"/>
      <c r="C11" s="3"/>
      <c r="D11" s="3"/>
      <c r="E11" s="3"/>
      <c r="F11" s="16"/>
      <c r="G11" s="3"/>
      <c r="H11" s="3"/>
      <c r="I11" s="3"/>
      <c r="J11" s="3"/>
    </row>
    <row r="12" spans="1:10" ht="15">
      <c r="A12" s="3"/>
      <c r="B12" s="17" t="s">
        <v>21</v>
      </c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17" t="s">
        <v>22</v>
      </c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17" t="s">
        <v>20</v>
      </c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17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17" t="s">
        <v>19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17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17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18" t="s">
        <v>38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="80" zoomScaleNormal="80" zoomScalePageLayoutView="0" workbookViewId="0" topLeftCell="A1">
      <selection activeCell="B9" sqref="B9:D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8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2" t="s">
        <v>28</v>
      </c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18.75" customHeight="1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57" customHeight="1" thickBot="1">
      <c r="A8" s="4" t="s">
        <v>16</v>
      </c>
      <c r="B8" s="5" t="s">
        <v>17</v>
      </c>
      <c r="C8" s="5" t="s">
        <v>32</v>
      </c>
      <c r="D8" s="5" t="s">
        <v>31</v>
      </c>
      <c r="E8" s="5" t="s">
        <v>10</v>
      </c>
      <c r="F8" s="5" t="s">
        <v>11</v>
      </c>
      <c r="G8" s="4" t="s">
        <v>12</v>
      </c>
      <c r="H8" s="6" t="s">
        <v>13</v>
      </c>
      <c r="I8" s="4" t="s">
        <v>14</v>
      </c>
      <c r="J8" s="5" t="s">
        <v>15</v>
      </c>
    </row>
    <row r="9" spans="1:10" ht="137.25" customHeight="1">
      <c r="A9" s="20" t="s">
        <v>29</v>
      </c>
      <c r="B9" s="77" t="s">
        <v>55</v>
      </c>
      <c r="C9" s="21">
        <v>1000</v>
      </c>
      <c r="D9" s="22" t="s">
        <v>36</v>
      </c>
      <c r="E9" s="23"/>
      <c r="F9" s="23">
        <f>C9*E9</f>
        <v>0</v>
      </c>
      <c r="G9" s="24"/>
      <c r="H9" s="23">
        <f>ROUND(F9*(1+G9),2)</f>
        <v>0</v>
      </c>
      <c r="I9" s="25"/>
      <c r="J9" s="26"/>
    </row>
    <row r="10" spans="1:10" ht="24.75" customHeight="1" thickBot="1">
      <c r="A10" s="3"/>
      <c r="B10" s="105" t="s">
        <v>18</v>
      </c>
      <c r="C10" s="106"/>
      <c r="D10" s="106"/>
      <c r="E10" s="107"/>
      <c r="F10" s="15">
        <f>SUM(F9:F9)</f>
        <v>0</v>
      </c>
      <c r="G10" s="3"/>
      <c r="H10" s="15">
        <f>SUM(H9:H9)</f>
        <v>0</v>
      </c>
      <c r="I10" s="3"/>
      <c r="J10" s="3"/>
    </row>
    <row r="11" spans="1:10" ht="15">
      <c r="A11" s="3"/>
      <c r="B11" s="3"/>
      <c r="C11" s="3"/>
      <c r="D11" s="3"/>
      <c r="E11" s="3"/>
      <c r="F11" s="16"/>
      <c r="G11" s="3"/>
      <c r="H11" s="3"/>
      <c r="I11" s="3"/>
      <c r="J11" s="3"/>
    </row>
    <row r="12" spans="1:10" ht="15">
      <c r="A12" s="3"/>
      <c r="B12" s="17" t="s">
        <v>37</v>
      </c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17" t="s">
        <v>22</v>
      </c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17" t="s">
        <v>20</v>
      </c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17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17" t="s">
        <v>19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17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17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18" t="s">
        <v>38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zoomScale="80" zoomScaleNormal="80" zoomScalePageLayoutView="0" workbookViewId="0" topLeftCell="A1">
      <selection activeCell="B9" sqref="B9:D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8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2" t="s">
        <v>28</v>
      </c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18.75" customHeight="1">
      <c r="A6" s="108" t="s">
        <v>26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7" customHeight="1" thickBot="1">
      <c r="A8" s="32" t="s">
        <v>16</v>
      </c>
      <c r="B8" s="33" t="s">
        <v>17</v>
      </c>
      <c r="C8" s="33" t="s">
        <v>32</v>
      </c>
      <c r="D8" s="33" t="s">
        <v>31</v>
      </c>
      <c r="E8" s="33" t="s">
        <v>10</v>
      </c>
      <c r="F8" s="33" t="s">
        <v>11</v>
      </c>
      <c r="G8" s="32" t="s">
        <v>12</v>
      </c>
      <c r="H8" s="6" t="s">
        <v>13</v>
      </c>
      <c r="I8" s="32" t="s">
        <v>14</v>
      </c>
      <c r="J8" s="33" t="s">
        <v>15</v>
      </c>
    </row>
    <row r="9" spans="1:10" ht="67.5" customHeight="1" thickBot="1">
      <c r="A9" s="34" t="s">
        <v>29</v>
      </c>
      <c r="B9" s="78" t="s">
        <v>56</v>
      </c>
      <c r="C9" s="36">
        <v>480</v>
      </c>
      <c r="D9" s="37" t="s">
        <v>36</v>
      </c>
      <c r="E9" s="38"/>
      <c r="F9" s="39">
        <f>C9*E9</f>
        <v>0</v>
      </c>
      <c r="G9" s="40"/>
      <c r="H9" s="39">
        <f>ROUND(F9*(1+G9),2)</f>
        <v>0</v>
      </c>
      <c r="I9" s="41"/>
      <c r="J9" s="42"/>
    </row>
    <row r="10" spans="1:10" ht="24.75" customHeight="1" thickBot="1">
      <c r="A10" s="19"/>
      <c r="B10" s="110" t="s">
        <v>18</v>
      </c>
      <c r="C10" s="111"/>
      <c r="D10" s="111"/>
      <c r="E10" s="112"/>
      <c r="F10" s="43">
        <f>SUM(F9)</f>
        <v>0</v>
      </c>
      <c r="G10" s="19"/>
      <c r="H10" s="43">
        <f>SUM(H9)</f>
        <v>0</v>
      </c>
      <c r="I10" s="19"/>
      <c r="J10" s="19"/>
    </row>
    <row r="11" spans="1:10" ht="15">
      <c r="A11" s="19"/>
      <c r="B11" s="19"/>
      <c r="C11" s="19"/>
      <c r="D11" s="19"/>
      <c r="E11" s="19"/>
      <c r="F11" s="44"/>
      <c r="G11" s="19"/>
      <c r="H11" s="19"/>
      <c r="I11" s="19"/>
      <c r="J11" s="19"/>
    </row>
    <row r="12" spans="1:10" ht="15">
      <c r="A12" s="19"/>
      <c r="B12" s="45" t="s">
        <v>37</v>
      </c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45" t="s">
        <v>22</v>
      </c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45" t="s">
        <v>20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 t="s">
        <v>19</v>
      </c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18" t="s">
        <v>39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B9" sqref="B9:D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27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55.5" customHeight="1" thickBot="1">
      <c r="A8" s="4" t="s">
        <v>16</v>
      </c>
      <c r="B8" s="5" t="s">
        <v>17</v>
      </c>
      <c r="C8" s="5" t="s">
        <v>32</v>
      </c>
      <c r="D8" s="5" t="s">
        <v>31</v>
      </c>
      <c r="E8" s="5" t="s">
        <v>10</v>
      </c>
      <c r="F8" s="5" t="s">
        <v>11</v>
      </c>
      <c r="G8" s="4" t="s">
        <v>12</v>
      </c>
      <c r="H8" s="6" t="s">
        <v>13</v>
      </c>
      <c r="I8" s="4" t="s">
        <v>14</v>
      </c>
      <c r="J8" s="5" t="s">
        <v>15</v>
      </c>
    </row>
    <row r="9" spans="1:10" ht="66" customHeight="1">
      <c r="A9" s="20" t="s">
        <v>29</v>
      </c>
      <c r="B9" s="27" t="s">
        <v>44</v>
      </c>
      <c r="C9" s="28">
        <v>600</v>
      </c>
      <c r="D9" s="29" t="s">
        <v>33</v>
      </c>
      <c r="E9" s="30"/>
      <c r="F9" s="23">
        <f>C9*E9</f>
        <v>0</v>
      </c>
      <c r="G9" s="24"/>
      <c r="H9" s="23">
        <f>ROUND(F9*(1+G9),2)</f>
        <v>0</v>
      </c>
      <c r="I9" s="25"/>
      <c r="J9" s="26"/>
    </row>
    <row r="10" spans="1:10" ht="24.75" customHeight="1" thickBot="1">
      <c r="A10" s="3"/>
      <c r="B10" s="105" t="s">
        <v>18</v>
      </c>
      <c r="C10" s="106"/>
      <c r="D10" s="106"/>
      <c r="E10" s="107"/>
      <c r="F10" s="15">
        <f>SUM(F9:F9)</f>
        <v>0</v>
      </c>
      <c r="G10" s="3"/>
      <c r="H10" s="15">
        <f>SUM(H9:H9)</f>
        <v>0</v>
      </c>
      <c r="I10" s="3"/>
      <c r="J10" s="3"/>
    </row>
    <row r="11" spans="1:10" ht="15">
      <c r="A11" s="3"/>
      <c r="B11" s="3"/>
      <c r="C11" s="3"/>
      <c r="D11" s="3"/>
      <c r="E11" s="3"/>
      <c r="F11" s="16"/>
      <c r="G11" s="3"/>
      <c r="H11" s="3"/>
      <c r="I11" s="3"/>
      <c r="J11" s="3"/>
    </row>
    <row r="12" spans="1:10" ht="15">
      <c r="A12" s="3"/>
      <c r="B12" s="17" t="s">
        <v>21</v>
      </c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17" t="s">
        <v>22</v>
      </c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17" t="s">
        <v>20</v>
      </c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17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17" t="s">
        <v>19</v>
      </c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17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17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18" t="s">
        <v>38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0" zoomScaleNormal="70" zoomScalePageLayoutView="0" workbookViewId="0" topLeftCell="A4">
      <selection activeCell="D10" sqref="B9:D10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40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 thickBot="1">
      <c r="A8" s="32" t="s">
        <v>16</v>
      </c>
      <c r="B8" s="33" t="s">
        <v>17</v>
      </c>
      <c r="C8" s="33" t="s">
        <v>32</v>
      </c>
      <c r="D8" s="33" t="s">
        <v>31</v>
      </c>
      <c r="E8" s="33" t="s">
        <v>10</v>
      </c>
      <c r="F8" s="33" t="s">
        <v>11</v>
      </c>
      <c r="G8" s="32" t="s">
        <v>12</v>
      </c>
      <c r="H8" s="6" t="s">
        <v>13</v>
      </c>
      <c r="I8" s="32" t="s">
        <v>14</v>
      </c>
      <c r="J8" s="33" t="s">
        <v>15</v>
      </c>
    </row>
    <row r="9" spans="1:10" ht="96" customHeight="1">
      <c r="A9" s="58" t="s">
        <v>29</v>
      </c>
      <c r="B9" s="53" t="s">
        <v>1</v>
      </c>
      <c r="C9" s="54">
        <v>1330</v>
      </c>
      <c r="D9" s="55" t="s">
        <v>33</v>
      </c>
      <c r="E9" s="56"/>
      <c r="F9" s="59">
        <f>C9*E9</f>
        <v>0</v>
      </c>
      <c r="G9" s="60"/>
      <c r="H9" s="59">
        <f>ROUND(F9*(1+G9),2)</f>
        <v>0</v>
      </c>
      <c r="I9" s="48"/>
      <c r="J9" s="49"/>
    </row>
    <row r="10" spans="1:10" ht="96" customHeight="1" thickBot="1">
      <c r="A10" s="34" t="s">
        <v>30</v>
      </c>
      <c r="B10" s="35" t="s">
        <v>2</v>
      </c>
      <c r="C10" s="103">
        <v>244</v>
      </c>
      <c r="D10" s="104" t="s">
        <v>51</v>
      </c>
      <c r="E10" s="57"/>
      <c r="F10" s="38">
        <f>C10*E10</f>
        <v>0</v>
      </c>
      <c r="G10" s="63"/>
      <c r="H10" s="38">
        <f>ROUND(F10*(1+G10),2)</f>
        <v>0</v>
      </c>
      <c r="I10" s="41"/>
      <c r="J10" s="42"/>
    </row>
    <row r="11" spans="1:10" ht="24.75" customHeight="1" thickBot="1">
      <c r="A11" s="19"/>
      <c r="B11" s="110" t="s">
        <v>18</v>
      </c>
      <c r="C11" s="111"/>
      <c r="D11" s="111"/>
      <c r="E11" s="112"/>
      <c r="F11" s="43">
        <f>SUM(F9:F9)</f>
        <v>0</v>
      </c>
      <c r="G11" s="19"/>
      <c r="H11" s="43">
        <f>SUM(H9:H9)</f>
        <v>0</v>
      </c>
      <c r="I11" s="19"/>
      <c r="J11" s="19"/>
    </row>
    <row r="12" spans="1:10" ht="15">
      <c r="A12" s="19"/>
      <c r="B12" s="19"/>
      <c r="C12" s="19"/>
      <c r="D12" s="19"/>
      <c r="E12" s="19"/>
      <c r="F12" s="44"/>
      <c r="G12" s="19"/>
      <c r="H12" s="19"/>
      <c r="I12" s="19"/>
      <c r="J12" s="19"/>
    </row>
    <row r="13" spans="1:10" ht="15">
      <c r="A13" s="19"/>
      <c r="B13" s="45" t="s">
        <v>9</v>
      </c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45" t="s">
        <v>22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 t="s">
        <v>20</v>
      </c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/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 t="s">
        <v>19</v>
      </c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45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18" t="s">
        <v>38</v>
      </c>
      <c r="C20" s="19"/>
      <c r="D20" s="19"/>
      <c r="E20" s="19"/>
      <c r="F20" s="19"/>
      <c r="G20" s="19"/>
      <c r="H20" s="19"/>
      <c r="I20" s="19"/>
      <c r="J20" s="19"/>
    </row>
  </sheetData>
  <sheetProtection/>
  <mergeCells count="3">
    <mergeCell ref="B11:E11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55" zoomScaleNormal="55" zoomScalePageLayoutView="0" workbookViewId="0" topLeftCell="A2">
      <selection activeCell="F10" sqref="F10"/>
    </sheetView>
  </sheetViews>
  <sheetFormatPr defaultColWidth="8.8515625" defaultRowHeight="15"/>
  <cols>
    <col min="1" max="1" width="6.28125" style="0" customWidth="1"/>
    <col min="2" max="2" width="72.71093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0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 thickBot="1">
      <c r="A8" s="32" t="s">
        <v>16</v>
      </c>
      <c r="B8" s="33" t="s">
        <v>17</v>
      </c>
      <c r="C8" s="33" t="s">
        <v>32</v>
      </c>
      <c r="D8" s="33" t="s">
        <v>31</v>
      </c>
      <c r="E8" s="33" t="s">
        <v>10</v>
      </c>
      <c r="F8" s="33" t="s">
        <v>11</v>
      </c>
      <c r="G8" s="32" t="s">
        <v>12</v>
      </c>
      <c r="H8" s="6" t="s">
        <v>13</v>
      </c>
      <c r="I8" s="32" t="s">
        <v>14</v>
      </c>
      <c r="J8" s="33" t="s">
        <v>15</v>
      </c>
    </row>
    <row r="9" spans="1:10" ht="408.75" customHeight="1">
      <c r="A9" s="46" t="s">
        <v>29</v>
      </c>
      <c r="B9" s="79" t="s">
        <v>50</v>
      </c>
      <c r="C9" s="52">
        <v>250</v>
      </c>
      <c r="D9" s="47" t="s">
        <v>33</v>
      </c>
      <c r="E9" s="56"/>
      <c r="F9" s="59">
        <f>C9*E9</f>
        <v>0</v>
      </c>
      <c r="G9" s="60"/>
      <c r="H9" s="59">
        <f>ROUND(F9*(1+G9),2)</f>
        <v>0</v>
      </c>
      <c r="I9" s="48"/>
      <c r="J9" s="49"/>
    </row>
    <row r="10" spans="1:10" ht="42.75" customHeight="1" thickBot="1">
      <c r="A10" s="19"/>
      <c r="B10" s="110" t="s">
        <v>18</v>
      </c>
      <c r="C10" s="111"/>
      <c r="D10" s="111"/>
      <c r="E10" s="112"/>
      <c r="F10" s="43">
        <f>SUM(F9:F9)</f>
        <v>0</v>
      </c>
      <c r="G10" s="19"/>
      <c r="H10" s="43">
        <f>SUM(H9:H9)</f>
        <v>0</v>
      </c>
      <c r="I10" s="19"/>
      <c r="J10" s="19"/>
    </row>
    <row r="11" spans="1:10" ht="15">
      <c r="A11" s="19"/>
      <c r="B11" s="19"/>
      <c r="C11" s="19"/>
      <c r="D11" s="19"/>
      <c r="E11" s="19"/>
      <c r="F11" s="44"/>
      <c r="G11" s="19"/>
      <c r="H11" s="19"/>
      <c r="I11" s="19"/>
      <c r="J11" s="19"/>
    </row>
    <row r="12" spans="1:10" ht="15">
      <c r="A12" s="19"/>
      <c r="B12" s="45" t="s">
        <v>21</v>
      </c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45" t="s">
        <v>22</v>
      </c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45" t="s">
        <v>20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 t="s">
        <v>19</v>
      </c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18" t="s">
        <v>38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="55" zoomScaleNormal="55" zoomScalePageLayoutView="0" workbookViewId="0" topLeftCell="A1">
      <selection activeCell="I29" sqref="I2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>
      <c r="A8" s="64" t="s">
        <v>16</v>
      </c>
      <c r="B8" s="65" t="s">
        <v>17</v>
      </c>
      <c r="C8" s="65" t="s">
        <v>32</v>
      </c>
      <c r="D8" s="65" t="s">
        <v>31</v>
      </c>
      <c r="E8" s="65" t="s">
        <v>10</v>
      </c>
      <c r="F8" s="65" t="s">
        <v>11</v>
      </c>
      <c r="G8" s="64" t="s">
        <v>12</v>
      </c>
      <c r="H8" s="66" t="s">
        <v>13</v>
      </c>
      <c r="I8" s="64" t="s">
        <v>14</v>
      </c>
      <c r="J8" s="65" t="s">
        <v>15</v>
      </c>
    </row>
    <row r="9" spans="1:10" ht="255.75">
      <c r="A9" s="67" t="s">
        <v>29</v>
      </c>
      <c r="B9" s="69" t="s">
        <v>4</v>
      </c>
      <c r="C9" s="52">
        <v>16000</v>
      </c>
      <c r="D9" s="47" t="s">
        <v>41</v>
      </c>
      <c r="E9" s="47"/>
      <c r="F9" s="61"/>
      <c r="G9" s="62"/>
      <c r="H9" s="61"/>
      <c r="I9" s="67"/>
      <c r="J9" s="67"/>
    </row>
    <row r="10" spans="1:11" ht="282.75" customHeight="1">
      <c r="A10" s="67" t="s">
        <v>30</v>
      </c>
      <c r="B10" s="69" t="s">
        <v>57</v>
      </c>
      <c r="C10" s="71">
        <v>100</v>
      </c>
      <c r="D10" s="72" t="s">
        <v>41</v>
      </c>
      <c r="E10" s="72"/>
      <c r="F10" s="73">
        <f>C10*E10</f>
        <v>0</v>
      </c>
      <c r="G10" s="74"/>
      <c r="H10" s="73">
        <f>ROUND(F10*(1+G10),2)</f>
        <v>0</v>
      </c>
      <c r="I10" s="75"/>
      <c r="J10" s="75"/>
      <c r="K10" s="70"/>
    </row>
    <row r="11" spans="1:10" ht="240">
      <c r="A11" s="67" t="s">
        <v>45</v>
      </c>
      <c r="B11" s="68" t="s">
        <v>3</v>
      </c>
      <c r="C11" s="52">
        <v>100</v>
      </c>
      <c r="D11" s="47" t="s">
        <v>41</v>
      </c>
      <c r="E11" s="47"/>
      <c r="F11" s="61"/>
      <c r="G11" s="62"/>
      <c r="H11" s="61"/>
      <c r="I11" s="67"/>
      <c r="J11" s="67"/>
    </row>
    <row r="12" spans="1:10" ht="24.75" customHeight="1" thickBot="1">
      <c r="A12" s="19"/>
      <c r="B12" s="110" t="s">
        <v>18</v>
      </c>
      <c r="C12" s="111"/>
      <c r="D12" s="111"/>
      <c r="E12" s="112"/>
      <c r="F12" s="43">
        <f>SUM(F10:F10)</f>
        <v>0</v>
      </c>
      <c r="G12" s="19"/>
      <c r="H12" s="43">
        <f>SUM(H10:H10)</f>
        <v>0</v>
      </c>
      <c r="I12" s="19"/>
      <c r="J12" s="19"/>
    </row>
    <row r="13" spans="1:10" ht="15">
      <c r="A13" s="19"/>
      <c r="B13" s="19"/>
      <c r="C13" s="19"/>
      <c r="D13" s="19"/>
      <c r="E13" s="19"/>
      <c r="F13" s="44"/>
      <c r="G13" s="19"/>
      <c r="H13" s="19"/>
      <c r="I13" s="19"/>
      <c r="J13" s="19"/>
    </row>
    <row r="14" spans="1:10" ht="15">
      <c r="A14" s="19"/>
      <c r="B14" s="45" t="s">
        <v>21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 t="s">
        <v>22</v>
      </c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 t="s">
        <v>20</v>
      </c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 t="s">
        <v>19</v>
      </c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45"/>
      <c r="C19" s="19"/>
      <c r="D19" s="19"/>
      <c r="E19" s="19"/>
      <c r="F19" s="19"/>
      <c r="G19" s="19"/>
      <c r="H19" s="19"/>
      <c r="I19" s="19"/>
      <c r="J19" s="19"/>
    </row>
    <row r="20" spans="1:10" ht="15">
      <c r="A20" s="19"/>
      <c r="B20" s="45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19"/>
      <c r="B21" s="18" t="s">
        <v>38</v>
      </c>
      <c r="C21" s="19"/>
      <c r="D21" s="19"/>
      <c r="E21" s="19"/>
      <c r="F21" s="19"/>
      <c r="G21" s="19"/>
      <c r="H21" s="19"/>
      <c r="I21" s="19"/>
      <c r="J21" s="19"/>
    </row>
  </sheetData>
  <sheetProtection/>
  <mergeCells count="3">
    <mergeCell ref="B12:E12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80" zoomScaleNormal="80" zoomScalePageLayoutView="0" workbookViewId="0" topLeftCell="A1">
      <selection activeCell="B9" sqref="B9:D9"/>
    </sheetView>
  </sheetViews>
  <sheetFormatPr defaultColWidth="8.8515625" defaultRowHeight="15"/>
  <cols>
    <col min="1" max="1" width="6.28125" style="0" customWidth="1"/>
    <col min="2" max="2" width="62.421875" style="0" customWidth="1"/>
    <col min="3" max="3" width="15.7109375" style="0" customWidth="1"/>
    <col min="4" max="4" width="7.00390625" style="0" customWidth="1"/>
    <col min="5" max="5" width="15.7109375" style="0" customWidth="1"/>
    <col min="6" max="6" width="20.7109375" style="0" customWidth="1"/>
    <col min="7" max="7" width="13.140625" style="0" customWidth="1"/>
    <col min="8" max="8" width="20.7109375" style="0" customWidth="1"/>
    <col min="9" max="9" width="18.8515625" style="0" customWidth="1"/>
    <col min="10" max="10" width="20.00390625" style="0" customWidth="1"/>
  </cols>
  <sheetData>
    <row r="1" spans="1:10" ht="1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2" t="s">
        <v>28</v>
      </c>
    </row>
    <row r="3" spans="1:10" ht="1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s="31" customFormat="1" ht="25.5">
      <c r="A4" s="108" t="s">
        <v>34</v>
      </c>
      <c r="B4" s="109"/>
      <c r="C4" s="109"/>
      <c r="D4" s="109"/>
      <c r="E4" s="109"/>
      <c r="F4" s="109"/>
      <c r="G4" s="109"/>
      <c r="H4" s="109"/>
      <c r="I4" s="109"/>
      <c r="J4" s="109"/>
    </row>
    <row r="5" s="31" customFormat="1" ht="25.5"/>
    <row r="6" spans="1:10" s="31" customFormat="1" ht="26.25" customHeight="1">
      <c r="A6" s="108" t="s">
        <v>6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55.5" customHeight="1">
      <c r="A8" s="64" t="s">
        <v>16</v>
      </c>
      <c r="B8" s="65" t="s">
        <v>17</v>
      </c>
      <c r="C8" s="65" t="s">
        <v>32</v>
      </c>
      <c r="D8" s="65" t="s">
        <v>31</v>
      </c>
      <c r="E8" s="65" t="s">
        <v>10</v>
      </c>
      <c r="F8" s="65" t="s">
        <v>11</v>
      </c>
      <c r="G8" s="64" t="s">
        <v>12</v>
      </c>
      <c r="H8" s="66" t="s">
        <v>13</v>
      </c>
      <c r="I8" s="64" t="s">
        <v>14</v>
      </c>
      <c r="J8" s="65" t="s">
        <v>15</v>
      </c>
    </row>
    <row r="9" spans="1:10" ht="116.25" customHeight="1">
      <c r="A9" s="67" t="s">
        <v>29</v>
      </c>
      <c r="B9" s="50" t="s">
        <v>58</v>
      </c>
      <c r="C9" s="51">
        <v>150</v>
      </c>
      <c r="D9" s="52" t="s">
        <v>42</v>
      </c>
      <c r="E9" s="47"/>
      <c r="F9" s="61">
        <f>C9*E9</f>
        <v>0</v>
      </c>
      <c r="G9" s="62"/>
      <c r="H9" s="61">
        <f>ROUND(F9*(1+G9),2)</f>
        <v>0</v>
      </c>
      <c r="I9" s="67"/>
      <c r="J9" s="67"/>
    </row>
    <row r="10" spans="1:10" ht="24.75" customHeight="1" thickBot="1">
      <c r="A10" s="19"/>
      <c r="B10" s="110" t="s">
        <v>18</v>
      </c>
      <c r="C10" s="111"/>
      <c r="D10" s="111"/>
      <c r="E10" s="112"/>
      <c r="F10" s="43">
        <f>SUM(F9)</f>
        <v>0</v>
      </c>
      <c r="G10" s="19"/>
      <c r="H10" s="43">
        <f>SUM(H9)</f>
        <v>0</v>
      </c>
      <c r="I10" s="19"/>
      <c r="J10" s="19"/>
    </row>
    <row r="11" spans="1:10" ht="15">
      <c r="A11" s="19"/>
      <c r="B11" s="19"/>
      <c r="C11" s="19"/>
      <c r="D11" s="19"/>
      <c r="E11" s="19"/>
      <c r="F11" s="44"/>
      <c r="G11" s="19"/>
      <c r="H11" s="19"/>
      <c r="I11" s="19"/>
      <c r="J11" s="19"/>
    </row>
    <row r="12" spans="1:10" ht="15">
      <c r="A12" s="19"/>
      <c r="B12" s="45" t="s">
        <v>43</v>
      </c>
      <c r="C12" s="19"/>
      <c r="D12" s="19"/>
      <c r="E12" s="19"/>
      <c r="F12" s="19"/>
      <c r="G12" s="19"/>
      <c r="H12" s="19"/>
      <c r="I12" s="19"/>
      <c r="J12" s="19"/>
    </row>
    <row r="13" spans="1:10" ht="15">
      <c r="A13" s="19"/>
      <c r="B13" s="45" t="s">
        <v>22</v>
      </c>
      <c r="C13" s="19"/>
      <c r="D13" s="19"/>
      <c r="E13" s="19"/>
      <c r="F13" s="19"/>
      <c r="G13" s="19"/>
      <c r="H13" s="19"/>
      <c r="I13" s="19"/>
      <c r="J13" s="19"/>
    </row>
    <row r="14" spans="1:10" ht="15">
      <c r="A14" s="19"/>
      <c r="B14" s="45" t="s">
        <v>20</v>
      </c>
      <c r="C14" s="19"/>
      <c r="D14" s="19"/>
      <c r="E14" s="19"/>
      <c r="F14" s="19"/>
      <c r="G14" s="19"/>
      <c r="H14" s="19"/>
      <c r="I14" s="19"/>
      <c r="J14" s="19"/>
    </row>
    <row r="15" spans="1:10" ht="15">
      <c r="A15" s="19"/>
      <c r="B15" s="45"/>
      <c r="C15" s="19"/>
      <c r="D15" s="19"/>
      <c r="E15" s="19"/>
      <c r="F15" s="19"/>
      <c r="G15" s="19"/>
      <c r="H15" s="19"/>
      <c r="I15" s="19"/>
      <c r="J15" s="19"/>
    </row>
    <row r="16" spans="1:10" ht="15">
      <c r="A16" s="19"/>
      <c r="B16" s="45" t="s">
        <v>19</v>
      </c>
      <c r="C16" s="19"/>
      <c r="D16" s="19"/>
      <c r="E16" s="19"/>
      <c r="F16" s="19"/>
      <c r="G16" s="19"/>
      <c r="H16" s="19"/>
      <c r="I16" s="19"/>
      <c r="J16" s="19"/>
    </row>
    <row r="17" spans="1:10" ht="15">
      <c r="A17" s="19"/>
      <c r="B17" s="45"/>
      <c r="C17" s="19"/>
      <c r="D17" s="19"/>
      <c r="E17" s="19"/>
      <c r="F17" s="19"/>
      <c r="G17" s="19"/>
      <c r="H17" s="19"/>
      <c r="I17" s="19"/>
      <c r="J17" s="19"/>
    </row>
    <row r="18" spans="1:10" ht="15">
      <c r="A18" s="19"/>
      <c r="B18" s="45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/>
      <c r="B19" s="18" t="s">
        <v>38</v>
      </c>
      <c r="C19" s="19"/>
      <c r="D19" s="19"/>
      <c r="E19" s="19"/>
      <c r="F19" s="19"/>
      <c r="G19" s="19"/>
      <c r="H19" s="19"/>
      <c r="I19" s="19"/>
      <c r="J19" s="19"/>
    </row>
  </sheetData>
  <sheetProtection/>
  <mergeCells count="3">
    <mergeCell ref="B10:E10"/>
    <mergeCell ref="A4:J4"/>
    <mergeCell ref="A6:J6"/>
  </mergeCells>
  <printOptions/>
  <pageMargins left="0.7" right="0.7" top="0.75" bottom="0.75" header="0.3" footer="0.3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Pabiś</dc:creator>
  <cp:keywords/>
  <dc:description/>
  <cp:lastModifiedBy>Microsoft Office User</cp:lastModifiedBy>
  <cp:lastPrinted>2020-07-30T07:52:27Z</cp:lastPrinted>
  <dcterms:created xsi:type="dcterms:W3CDTF">2019-04-02T09:37:12Z</dcterms:created>
  <dcterms:modified xsi:type="dcterms:W3CDTF">2021-04-22T11:43:44Z</dcterms:modified>
  <cp:category/>
  <cp:version/>
  <cp:contentType/>
  <cp:contentStatus/>
</cp:coreProperties>
</file>